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codeName="ЭтаКнига" defaultThemeVersion="124226"/>
  <bookViews>
    <workbookView xWindow="-120" yWindow="-120" windowWidth="25440" windowHeight="15990"/>
  </bookViews>
  <sheets>
    <sheet name="Ресурсная ведомость" sheetId="1" r:id="rId1"/>
  </sheets>
  <definedNames>
    <definedName name="Print_Titles" localSheetId="0">'Ресурсная ведомость'!$12:$12</definedName>
    <definedName name="_xlnm.Print_Titles" localSheetId="0">'Ресурсная ведомость'!$12:$12</definedName>
  </definedNames>
  <calcPr calcId="145621"/>
</workbook>
</file>

<file path=xl/calcChain.xml><?xml version="1.0" encoding="utf-8"?>
<calcChain xmlns="http://schemas.openxmlformats.org/spreadsheetml/2006/main">
  <c r="H33" i="1" l="1"/>
  <c r="H16" i="1"/>
  <c r="H17" i="1"/>
  <c r="H30" i="1" s="1"/>
  <c r="H18" i="1"/>
  <c r="H19" i="1"/>
  <c r="H20" i="1"/>
  <c r="H21" i="1"/>
  <c r="H22" i="1"/>
  <c r="H23" i="1"/>
  <c r="H24" i="1"/>
  <c r="H25" i="1"/>
  <c r="H26" i="1"/>
  <c r="H27" i="1"/>
  <c r="H28" i="1"/>
  <c r="H29" i="1"/>
  <c r="H15" i="1"/>
  <c r="E33" i="1"/>
  <c r="G30" i="1"/>
</calcChain>
</file>

<file path=xl/sharedStrings.xml><?xml version="1.0" encoding="utf-8"?>
<sst xmlns="http://schemas.openxmlformats.org/spreadsheetml/2006/main" count="74" uniqueCount="64">
  <si>
    <t>Наименование</t>
  </si>
  <si>
    <t>(наименование стройки)</t>
  </si>
  <si>
    <t>Основание:</t>
  </si>
  <si>
    <t xml:space="preserve">ВЕДОМОСТЬ РЕСУРСОВ </t>
  </si>
  <si>
    <t>№ п.п.</t>
  </si>
  <si>
    <t>Код ресурса</t>
  </si>
  <si>
    <t>Единица измерения</t>
  </si>
  <si>
    <t>Кол-во по проектным данным</t>
  </si>
  <si>
    <t>2</t>
  </si>
  <si>
    <t>Сметная стоимость в базисных ценах</t>
  </si>
  <si>
    <t>На единицу</t>
  </si>
  <si>
    <t>Всего, руб</t>
  </si>
  <si>
    <t>ЦКНС (инв № 134)</t>
  </si>
  <si>
    <t>к Локальной смете № СКС-2021-С-3-349 изм.</t>
  </si>
  <si>
    <t>на СКС-2021-С-3-349 КР РУ-0.4кВ с заменой секционных сборок, Капитальный ремонт РУ-0.4кВ с заменой секционных сборок в помещении КНС-13</t>
  </si>
  <si>
    <t>ДВ № 140 от 21.10.2021г.</t>
  </si>
  <si>
    <t>Составил:______________Ю.Ю. Шкатова</t>
  </si>
  <si>
    <t>Ресурсы подрядчика</t>
  </si>
  <si>
    <t xml:space="preserve">          Материалы</t>
  </si>
  <si>
    <t>01.3.01.02-0002</t>
  </si>
  <si>
    <t>Вазелин технический</t>
  </si>
  <si>
    <t>кг</t>
  </si>
  <si>
    <t>01.3.02.02-0001</t>
  </si>
  <si>
    <t>Аргон газообразный, сорт I</t>
  </si>
  <si>
    <t>м3</t>
  </si>
  <si>
    <t>01.7.02.09-0002</t>
  </si>
  <si>
    <t>Шпагат бумажный</t>
  </si>
  <si>
    <t>01.7.06.05-0041</t>
  </si>
  <si>
    <t>Лента изоляционная прорезиненная односторонняя, ширина 20 мм, толщина 0,25-0,35 мм</t>
  </si>
  <si>
    <t>01.7.06.07-0002</t>
  </si>
  <si>
    <t>Лента монтажная, тип ЛМ-5</t>
  </si>
  <si>
    <t>10 м</t>
  </si>
  <si>
    <t>01.7.11.07-0034</t>
  </si>
  <si>
    <t>Электроды сварочные Э42А, диаметр 4 мм</t>
  </si>
  <si>
    <t>01.7.15.03-0042</t>
  </si>
  <si>
    <t>Болты с гайками и шайбами строительные</t>
  </si>
  <si>
    <t>01.7.15.11-0061</t>
  </si>
  <si>
    <t>Шайбы пружинные</t>
  </si>
  <si>
    <t>т</t>
  </si>
  <si>
    <t>01.7.20.04-0005</t>
  </si>
  <si>
    <t>Нитки швейные</t>
  </si>
  <si>
    <t>08.3.07.01-0076</t>
  </si>
  <si>
    <t>Прокат полосовой, горячекатаный, марка стали Ст3сп, ширина 50-200 мм, толщина 4-5 мм</t>
  </si>
  <si>
    <t>14.4.02.09-0001</t>
  </si>
  <si>
    <t>Краска</t>
  </si>
  <si>
    <t>14.4.03.17-0101</t>
  </si>
  <si>
    <t>Лак канифольный КФ-965</t>
  </si>
  <si>
    <t>20.1.02.23-0082</t>
  </si>
  <si>
    <t>Перемычки гибкие, тип ПГС-50</t>
  </si>
  <si>
    <t>10 шт</t>
  </si>
  <si>
    <t>25.2.01.01-0001</t>
  </si>
  <si>
    <t>Бирки-оконцеватели</t>
  </si>
  <si>
    <t>100 шт</t>
  </si>
  <si>
    <t>999-9950</t>
  </si>
  <si>
    <t>Вспомогательные ненормируемые ресурсы (2% от Оплаты труда рабочих)</t>
  </si>
  <si>
    <t>руб</t>
  </si>
  <si>
    <t xml:space="preserve">          Оборудование</t>
  </si>
  <si>
    <t>ТЦ_62.1.02.05_63_7715606459_11.10.2021_02</t>
  </si>
  <si>
    <t>Комплект панелей ЩО-70. В составе: Панель ЩО-НКУ-вводная - 2шт; панель ЩО-НКУ-секционная - 2шт;  ЩО-НКУ-линейная 160А - 2шт; ЩО-НКУ-линейная 400А - 2шт; ЩО-НКУ-линейная 250А - 1шт; ЩО-НКУ-линейная 320А - 1шт; Сборная шина AL8х60 - 1шт; Торцевая панель - 4шт.</t>
  </si>
  <si>
    <t>к-т</t>
  </si>
  <si>
    <t>ИТОГО</t>
  </si>
  <si>
    <t>Всего в текущих ценах, руб без НДС k=6,67</t>
  </si>
  <si>
    <t>Примечание:</t>
  </si>
  <si>
    <t xml:space="preserve">Сметная стоимость указана в текущих ценах без учета  транспортных и заготовительно-складских затрат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</si>
</sst>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Arial Cyr"/>
      <charset val="204"/>
    </font>
    <font>
      <sz val="9"/>
      <name val="Verdana"/>
      <family val="2"/>
      <charset val="204"/>
    </font>
    <font>
      <b/>
      <sz val="10"/>
      <name val="Verdana"/>
      <family val="2"/>
      <charset val="204"/>
    </font>
    <font>
      <b/>
      <sz val="12"/>
      <name val="Verdana"/>
      <family val="2"/>
      <charset val="204"/>
    </font>
    <font>
      <sz val="10"/>
      <name val="Verdana"/>
      <family val="2"/>
      <charset val="204"/>
    </font>
    <font>
      <i/>
      <sz val="8"/>
      <name val="Verdana"/>
      <family val="2"/>
      <charset val="204"/>
    </font>
    <font>
      <b/>
      <sz val="9"/>
      <name val="Verdana"/>
      <family val="2"/>
      <charset val="204"/>
    </font>
    <font>
      <b/>
      <sz val="11"/>
      <name val="Verdana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2" fillId="0" borderId="1">
      <alignment horizontal="center"/>
    </xf>
    <xf numFmtId="0" fontId="4" fillId="0" borderId="0">
      <alignment vertical="top"/>
    </xf>
    <xf numFmtId="0" fontId="2" fillId="0" borderId="1">
      <alignment horizontal="center"/>
    </xf>
    <xf numFmtId="0" fontId="2" fillId="0" borderId="0">
      <alignment vertical="top"/>
    </xf>
    <xf numFmtId="0" fontId="4" fillId="0" borderId="0"/>
    <xf numFmtId="0" fontId="2" fillId="0" borderId="0">
      <alignment horizontal="right" vertical="top" wrapText="1"/>
    </xf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1">
      <alignment horizontal="center" wrapText="1"/>
    </xf>
    <xf numFmtId="0" fontId="4" fillId="0" borderId="0">
      <alignment vertical="top"/>
    </xf>
    <xf numFmtId="0" fontId="4" fillId="0" borderId="0"/>
    <xf numFmtId="0" fontId="4" fillId="0" borderId="0"/>
    <xf numFmtId="0" fontId="2" fillId="0" borderId="0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4" fillId="0" borderId="0"/>
    <xf numFmtId="0" fontId="2" fillId="0" borderId="0">
      <alignment horizontal="center"/>
    </xf>
    <xf numFmtId="0" fontId="2" fillId="0" borderId="0">
      <alignment horizontal="left" vertical="top"/>
    </xf>
    <xf numFmtId="0" fontId="2" fillId="0" borderId="0"/>
  </cellStyleXfs>
  <cellXfs count="55">
    <xf numFmtId="0" fontId="0" fillId="0" borderId="0" xfId="0"/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center" vertical="top"/>
    </xf>
    <xf numFmtId="0" fontId="5" fillId="0" borderId="0" xfId="0" applyFont="1"/>
    <xf numFmtId="49" fontId="5" fillId="0" borderId="0" xfId="0" applyNumberFormat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49" fontId="5" fillId="0" borderId="0" xfId="0" applyNumberFormat="1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right" vertical="top" wrapText="1"/>
    </xf>
    <xf numFmtId="0" fontId="5" fillId="0" borderId="0" xfId="23" applyFont="1">
      <alignment horizontal="left" vertical="top"/>
    </xf>
    <xf numFmtId="0" fontId="5" fillId="0" borderId="0" xfId="0" applyFont="1" applyAlignment="1">
      <alignment horizontal="center" wrapText="1"/>
    </xf>
    <xf numFmtId="0" fontId="5" fillId="0" borderId="0" xfId="0" applyNumberFormat="1" applyFont="1" applyAlignment="1">
      <alignment horizontal="center" vertical="top" wrapText="1"/>
    </xf>
    <xf numFmtId="0" fontId="3" fillId="0" borderId="0" xfId="0" applyFont="1" applyBorder="1" applyAlignment="1">
      <alignment horizontal="center" vertical="center"/>
    </xf>
    <xf numFmtId="49" fontId="6" fillId="0" borderId="0" xfId="22" applyNumberFormat="1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6" xfId="0" applyFont="1" applyBorder="1" applyAlignment="1">
      <alignment horizontal="center" vertical="center" wrapText="1"/>
    </xf>
    <xf numFmtId="49" fontId="6" fillId="0" borderId="3" xfId="22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22" applyFont="1" applyAlignment="1">
      <alignment horizontal="center" vertical="center" wrapText="1"/>
    </xf>
    <xf numFmtId="0" fontId="6" fillId="0" borderId="0" xfId="22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3" applyBorder="1" applyAlignment="1">
      <alignment horizontal="center" vertical="center"/>
    </xf>
    <xf numFmtId="0" fontId="11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49" fontId="5" fillId="0" borderId="1" xfId="0" quotePrefix="1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right" vertical="top" wrapText="1"/>
    </xf>
    <xf numFmtId="0" fontId="10" fillId="0" borderId="1" xfId="0" applyNumberFormat="1" applyFont="1" applyBorder="1" applyAlignment="1">
      <alignment horizontal="left" vertical="top" wrapText="1"/>
    </xf>
    <xf numFmtId="0" fontId="10" fillId="0" borderId="1" xfId="0" quotePrefix="1" applyNumberFormat="1" applyFont="1" applyBorder="1" applyAlignment="1">
      <alignment horizontal="left" vertical="top" wrapText="1"/>
    </xf>
    <xf numFmtId="0" fontId="10" fillId="0" borderId="1" xfId="0" applyNumberFormat="1" applyFont="1" applyBorder="1" applyAlignment="1">
      <alignment horizontal="right" vertical="top" wrapText="1"/>
    </xf>
    <xf numFmtId="0" fontId="10" fillId="0" borderId="1" xfId="0" applyNumberFormat="1" applyFont="1" applyBorder="1" applyAlignment="1">
      <alignment horizontal="center" vertical="top" wrapText="1"/>
    </xf>
    <xf numFmtId="0" fontId="10" fillId="0" borderId="0" xfId="0" applyNumberFormat="1" applyFont="1"/>
    <xf numFmtId="4" fontId="5" fillId="0" borderId="1" xfId="0" applyNumberFormat="1" applyFont="1" applyBorder="1" applyAlignment="1">
      <alignment horizontal="right" vertical="top" wrapText="1"/>
    </xf>
    <xf numFmtId="4" fontId="10" fillId="0" borderId="1" xfId="0" applyNumberFormat="1" applyFont="1" applyBorder="1" applyAlignment="1">
      <alignment horizontal="right" vertical="top" wrapText="1"/>
    </xf>
    <xf numFmtId="0" fontId="5" fillId="0" borderId="0" xfId="0" applyFont="1" applyAlignment="1">
      <alignment vertical="top" wrapText="1"/>
    </xf>
    <xf numFmtId="0" fontId="12" fillId="0" borderId="0" xfId="0" applyFont="1" applyAlignment="1">
      <alignment horizontal="right" vertical="top"/>
    </xf>
    <xf numFmtId="0" fontId="13" fillId="0" borderId="0" xfId="0" applyFont="1"/>
    <xf numFmtId="49" fontId="5" fillId="0" borderId="0" xfId="0" applyNumberFormat="1" applyFont="1" applyAlignment="1">
      <alignment horizontal="left" vertical="top" wrapText="1"/>
    </xf>
    <xf numFmtId="0" fontId="14" fillId="0" borderId="0" xfId="0" applyFont="1" applyAlignment="1">
      <alignment horizontal="center" vertical="top"/>
    </xf>
    <xf numFmtId="49" fontId="14" fillId="0" borderId="0" xfId="0" applyNumberFormat="1" applyFont="1" applyAlignment="1">
      <alignment horizontal="left" vertical="top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 vertical="top"/>
    </xf>
  </cellXfs>
  <cellStyles count="25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каСтоимРаб" xfId="20"/>
    <cellStyle name="СводРасч" xfId="21"/>
    <cellStyle name="Титул" xfId="22"/>
    <cellStyle name="Хвост" xfId="23"/>
    <cellStyle name="Экспертиза" xfId="2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autoPageBreaks="0"/>
  </sheetPr>
  <dimension ref="A1:N41"/>
  <sheetViews>
    <sheetView showGridLines="0" tabSelected="1" zoomScaleNormal="100" zoomScaleSheetLayoutView="75" workbookViewId="0">
      <selection activeCell="C18" sqref="C18"/>
    </sheetView>
  </sheetViews>
  <sheetFormatPr defaultRowHeight="12.75" x14ac:dyDescent="0.2"/>
  <cols>
    <col min="1" max="1" width="5" customWidth="1"/>
    <col min="2" max="2" width="14.7109375" style="4" customWidth="1"/>
    <col min="3" max="3" width="49.42578125" style="2" customWidth="1"/>
    <col min="4" max="4" width="13.140625" style="3" customWidth="1"/>
    <col min="5" max="7" width="10.7109375" style="1" customWidth="1"/>
    <col min="8" max="8" width="14.7109375" style="1" customWidth="1"/>
  </cols>
  <sheetData>
    <row r="1" spans="1:8" s="5" customFormat="1" x14ac:dyDescent="0.15">
      <c r="A1" s="22" t="s">
        <v>12</v>
      </c>
      <c r="B1" s="22"/>
      <c r="C1" s="22"/>
      <c r="D1" s="22"/>
      <c r="E1" s="22"/>
      <c r="F1" s="22"/>
      <c r="G1" s="22"/>
    </row>
    <row r="2" spans="1:8" s="5" customFormat="1" ht="11.25" x14ac:dyDescent="0.15">
      <c r="A2" s="23" t="s">
        <v>1</v>
      </c>
      <c r="B2" s="23"/>
      <c r="C2" s="23"/>
      <c r="D2" s="23"/>
      <c r="E2" s="23"/>
      <c r="F2" s="23"/>
      <c r="G2" s="23"/>
    </row>
    <row r="3" spans="1:8" s="5" customFormat="1" ht="15" x14ac:dyDescent="0.15">
      <c r="A3" s="17"/>
      <c r="B3" s="17"/>
      <c r="C3" s="17"/>
      <c r="D3" s="17"/>
      <c r="E3" s="17"/>
      <c r="F3" s="17"/>
      <c r="G3" s="17"/>
      <c r="H3" s="17"/>
    </row>
    <row r="4" spans="1:8" s="5" customFormat="1" ht="15" x14ac:dyDescent="0.15">
      <c r="A4" s="28" t="s">
        <v>3</v>
      </c>
      <c r="B4" s="28"/>
      <c r="C4" s="28"/>
      <c r="D4" s="28"/>
      <c r="E4" s="28"/>
      <c r="F4" s="28"/>
      <c r="G4" s="28"/>
    </row>
    <row r="5" spans="1:8" s="5" customFormat="1" x14ac:dyDescent="0.15">
      <c r="A5" s="29" t="s">
        <v>13</v>
      </c>
      <c r="B5" s="29"/>
      <c r="C5" s="29"/>
      <c r="D5" s="29"/>
      <c r="E5" s="29"/>
      <c r="F5" s="29"/>
      <c r="G5" s="29"/>
    </row>
    <row r="6" spans="1:8" s="5" customFormat="1" ht="30" customHeight="1" x14ac:dyDescent="0.15">
      <c r="A6" s="30" t="s">
        <v>14</v>
      </c>
      <c r="B6" s="30"/>
      <c r="C6" s="30"/>
      <c r="D6" s="30"/>
      <c r="E6" s="30"/>
      <c r="F6" s="30"/>
      <c r="G6" s="30"/>
    </row>
    <row r="7" spans="1:8" s="5" customFormat="1" x14ac:dyDescent="0.15">
      <c r="A7" s="30"/>
      <c r="B7" s="30"/>
      <c r="C7" s="30"/>
      <c r="D7" s="30"/>
      <c r="E7" s="30"/>
      <c r="F7" s="30"/>
      <c r="G7" s="30"/>
    </row>
    <row r="8" spans="1:8" s="5" customFormat="1" x14ac:dyDescent="0.15">
      <c r="A8" s="20" t="s">
        <v>2</v>
      </c>
      <c r="B8" s="19"/>
      <c r="C8" s="18" t="s">
        <v>15</v>
      </c>
      <c r="D8" s="19"/>
      <c r="E8" s="19"/>
      <c r="F8" s="19"/>
      <c r="G8" s="19"/>
      <c r="H8" s="19"/>
    </row>
    <row r="9" spans="1:8" s="5" customFormat="1" ht="11.25" x14ac:dyDescent="0.15">
      <c r="A9" s="19"/>
      <c r="B9" s="19"/>
      <c r="C9" s="19"/>
      <c r="D9" s="19"/>
      <c r="E9" s="19"/>
      <c r="F9" s="19"/>
      <c r="G9" s="19"/>
      <c r="H9" s="19"/>
    </row>
    <row r="10" spans="1:8" s="15" customFormat="1" ht="56.25" customHeight="1" x14ac:dyDescent="0.15">
      <c r="A10" s="24" t="s">
        <v>4</v>
      </c>
      <c r="B10" s="26" t="s">
        <v>5</v>
      </c>
      <c r="C10" s="24" t="s">
        <v>0</v>
      </c>
      <c r="D10" s="24" t="s">
        <v>6</v>
      </c>
      <c r="E10" s="24" t="s">
        <v>7</v>
      </c>
      <c r="F10" s="21" t="s">
        <v>9</v>
      </c>
      <c r="G10" s="31" t="s">
        <v>11</v>
      </c>
      <c r="H10" s="31" t="s">
        <v>61</v>
      </c>
    </row>
    <row r="11" spans="1:8" s="15" customFormat="1" ht="22.5" x14ac:dyDescent="0.15">
      <c r="A11" s="25"/>
      <c r="B11" s="27"/>
      <c r="C11" s="25"/>
      <c r="D11" s="25"/>
      <c r="E11" s="25"/>
      <c r="F11" s="9" t="s">
        <v>10</v>
      </c>
      <c r="G11" s="24"/>
      <c r="H11" s="24"/>
    </row>
    <row r="12" spans="1:8" s="15" customFormat="1" x14ac:dyDescent="0.15">
      <c r="A12" s="32">
        <v>1</v>
      </c>
      <c r="B12" s="32" t="s">
        <v>8</v>
      </c>
      <c r="C12" s="32">
        <v>3</v>
      </c>
      <c r="D12" s="32">
        <v>4</v>
      </c>
      <c r="E12" s="32">
        <v>5</v>
      </c>
      <c r="F12" s="32">
        <v>6</v>
      </c>
      <c r="G12" s="32">
        <v>7</v>
      </c>
      <c r="H12" s="32">
        <v>8</v>
      </c>
    </row>
    <row r="13" spans="1:8" s="5" customFormat="1" ht="21" customHeight="1" x14ac:dyDescent="0.15">
      <c r="A13" s="33" t="s">
        <v>17</v>
      </c>
      <c r="B13" s="33"/>
      <c r="C13" s="33"/>
      <c r="D13" s="33"/>
      <c r="E13" s="33"/>
      <c r="F13" s="33"/>
      <c r="G13" s="33"/>
      <c r="H13" s="33"/>
    </row>
    <row r="14" spans="1:8" s="5" customFormat="1" ht="21" customHeight="1" x14ac:dyDescent="0.15">
      <c r="A14" s="33" t="s">
        <v>18</v>
      </c>
      <c r="B14" s="33"/>
      <c r="C14" s="33"/>
      <c r="D14" s="33"/>
      <c r="E14" s="33"/>
      <c r="F14" s="33"/>
      <c r="G14" s="33"/>
      <c r="H14" s="33"/>
    </row>
    <row r="15" spans="1:8" s="5" customFormat="1" ht="22.5" x14ac:dyDescent="0.15">
      <c r="A15" s="34">
        <v>1</v>
      </c>
      <c r="B15" s="35" t="s">
        <v>19</v>
      </c>
      <c r="C15" s="34" t="s">
        <v>20</v>
      </c>
      <c r="D15" s="36" t="s">
        <v>21</v>
      </c>
      <c r="E15" s="37">
        <v>0.14399999999999999</v>
      </c>
      <c r="F15" s="38">
        <v>44.97</v>
      </c>
      <c r="G15" s="38">
        <v>6.48</v>
      </c>
      <c r="H15" s="44">
        <f>G15*6.67</f>
        <v>43.221600000000002</v>
      </c>
    </row>
    <row r="16" spans="1:8" s="5" customFormat="1" ht="22.5" x14ac:dyDescent="0.15">
      <c r="A16" s="34">
        <v>2</v>
      </c>
      <c r="B16" s="35" t="s">
        <v>22</v>
      </c>
      <c r="C16" s="34" t="s">
        <v>23</v>
      </c>
      <c r="D16" s="36" t="s">
        <v>24</v>
      </c>
      <c r="E16" s="37">
        <v>0.14849999999999999</v>
      </c>
      <c r="F16" s="38">
        <v>17.86</v>
      </c>
      <c r="G16" s="38">
        <v>2.65</v>
      </c>
      <c r="H16" s="44">
        <f t="shared" ref="H16:H29" si="0">G16*6.67</f>
        <v>17.6755</v>
      </c>
    </row>
    <row r="17" spans="1:8" s="5" customFormat="1" ht="22.5" x14ac:dyDescent="0.15">
      <c r="A17" s="34">
        <v>3</v>
      </c>
      <c r="B17" s="35" t="s">
        <v>25</v>
      </c>
      <c r="C17" s="34" t="s">
        <v>26</v>
      </c>
      <c r="D17" s="36" t="s">
        <v>21</v>
      </c>
      <c r="E17" s="37">
        <v>4.3200000000000002E-2</v>
      </c>
      <c r="F17" s="38">
        <v>11.5</v>
      </c>
      <c r="G17" s="38">
        <v>0.5</v>
      </c>
      <c r="H17" s="44">
        <f t="shared" si="0"/>
        <v>3.335</v>
      </c>
    </row>
    <row r="18" spans="1:8" s="5" customFormat="1" ht="33.75" x14ac:dyDescent="0.15">
      <c r="A18" s="34">
        <v>4</v>
      </c>
      <c r="B18" s="35" t="s">
        <v>27</v>
      </c>
      <c r="C18" s="34" t="s">
        <v>28</v>
      </c>
      <c r="D18" s="36" t="s">
        <v>21</v>
      </c>
      <c r="E18" s="37">
        <v>0.38400000000000001</v>
      </c>
      <c r="F18" s="38">
        <v>30.4</v>
      </c>
      <c r="G18" s="38">
        <v>11.67</v>
      </c>
      <c r="H18" s="44">
        <f t="shared" si="0"/>
        <v>77.838899999999995</v>
      </c>
    </row>
    <row r="19" spans="1:8" s="5" customFormat="1" ht="22.5" x14ac:dyDescent="0.15">
      <c r="A19" s="34">
        <v>5</v>
      </c>
      <c r="B19" s="35" t="s">
        <v>29</v>
      </c>
      <c r="C19" s="34" t="s">
        <v>30</v>
      </c>
      <c r="D19" s="36" t="s">
        <v>31</v>
      </c>
      <c r="E19" s="37">
        <v>0.48</v>
      </c>
      <c r="F19" s="38">
        <v>6.9</v>
      </c>
      <c r="G19" s="38">
        <v>3.31</v>
      </c>
      <c r="H19" s="44">
        <f t="shared" si="0"/>
        <v>22.0777</v>
      </c>
    </row>
    <row r="20" spans="1:8" s="5" customFormat="1" ht="22.5" x14ac:dyDescent="0.15">
      <c r="A20" s="34">
        <v>6</v>
      </c>
      <c r="B20" s="35" t="s">
        <v>32</v>
      </c>
      <c r="C20" s="34" t="s">
        <v>33</v>
      </c>
      <c r="D20" s="36" t="s">
        <v>21</v>
      </c>
      <c r="E20" s="37">
        <v>1.2</v>
      </c>
      <c r="F20" s="38">
        <v>10.57</v>
      </c>
      <c r="G20" s="38">
        <v>12.68</v>
      </c>
      <c r="H20" s="44">
        <f t="shared" si="0"/>
        <v>84.575599999999994</v>
      </c>
    </row>
    <row r="21" spans="1:8" s="5" customFormat="1" ht="22.5" x14ac:dyDescent="0.15">
      <c r="A21" s="34">
        <v>7</v>
      </c>
      <c r="B21" s="35" t="s">
        <v>34</v>
      </c>
      <c r="C21" s="34" t="s">
        <v>35</v>
      </c>
      <c r="D21" s="36" t="s">
        <v>21</v>
      </c>
      <c r="E21" s="37">
        <v>12.497</v>
      </c>
      <c r="F21" s="38">
        <v>9.0399999999999991</v>
      </c>
      <c r="G21" s="38">
        <v>112.97</v>
      </c>
      <c r="H21" s="44">
        <f t="shared" si="0"/>
        <v>753.50990000000002</v>
      </c>
    </row>
    <row r="22" spans="1:8" s="5" customFormat="1" ht="22.5" x14ac:dyDescent="0.15">
      <c r="A22" s="34">
        <v>8</v>
      </c>
      <c r="B22" s="35" t="s">
        <v>36</v>
      </c>
      <c r="C22" s="34" t="s">
        <v>37</v>
      </c>
      <c r="D22" s="36" t="s">
        <v>38</v>
      </c>
      <c r="E22" s="37">
        <v>1E-4</v>
      </c>
      <c r="F22" s="38">
        <v>31600</v>
      </c>
      <c r="G22" s="38">
        <v>3.16</v>
      </c>
      <c r="H22" s="44">
        <f t="shared" si="0"/>
        <v>21.077200000000001</v>
      </c>
    </row>
    <row r="23" spans="1:8" s="5" customFormat="1" ht="22.5" x14ac:dyDescent="0.15">
      <c r="A23" s="34">
        <v>9</v>
      </c>
      <c r="B23" s="35" t="s">
        <v>39</v>
      </c>
      <c r="C23" s="34" t="s">
        <v>40</v>
      </c>
      <c r="D23" s="36" t="s">
        <v>21</v>
      </c>
      <c r="E23" s="37">
        <v>2.4E-2</v>
      </c>
      <c r="F23" s="38">
        <v>133.05000000000001</v>
      </c>
      <c r="G23" s="38">
        <v>3.19</v>
      </c>
      <c r="H23" s="44">
        <f t="shared" si="0"/>
        <v>21.2773</v>
      </c>
    </row>
    <row r="24" spans="1:8" s="5" customFormat="1" ht="22.5" x14ac:dyDescent="0.15">
      <c r="A24" s="34">
        <v>10</v>
      </c>
      <c r="B24" s="35" t="s">
        <v>41</v>
      </c>
      <c r="C24" s="34" t="s">
        <v>42</v>
      </c>
      <c r="D24" s="36" t="s">
        <v>38</v>
      </c>
      <c r="E24" s="37">
        <v>3.2000000000000002E-3</v>
      </c>
      <c r="F24" s="38">
        <v>5000</v>
      </c>
      <c r="G24" s="38">
        <v>16</v>
      </c>
      <c r="H24" s="44">
        <f t="shared" si="0"/>
        <v>106.72</v>
      </c>
    </row>
    <row r="25" spans="1:8" s="5" customFormat="1" ht="22.5" x14ac:dyDescent="0.15">
      <c r="A25" s="34">
        <v>11</v>
      </c>
      <c r="B25" s="35" t="s">
        <v>43</v>
      </c>
      <c r="C25" s="34" t="s">
        <v>44</v>
      </c>
      <c r="D25" s="36" t="s">
        <v>21</v>
      </c>
      <c r="E25" s="37">
        <v>1.7643</v>
      </c>
      <c r="F25" s="38">
        <v>28.6</v>
      </c>
      <c r="G25" s="38">
        <v>50.46</v>
      </c>
      <c r="H25" s="44">
        <f t="shared" si="0"/>
        <v>336.56819999999999</v>
      </c>
    </row>
    <row r="26" spans="1:8" s="5" customFormat="1" ht="22.5" x14ac:dyDescent="0.15">
      <c r="A26" s="34">
        <v>12</v>
      </c>
      <c r="B26" s="35" t="s">
        <v>45</v>
      </c>
      <c r="C26" s="34" t="s">
        <v>46</v>
      </c>
      <c r="D26" s="36" t="s">
        <v>38</v>
      </c>
      <c r="E26" s="37">
        <v>1E-4</v>
      </c>
      <c r="F26" s="38">
        <v>70200</v>
      </c>
      <c r="G26" s="38">
        <v>7.02</v>
      </c>
      <c r="H26" s="44">
        <f t="shared" si="0"/>
        <v>46.823399999999999</v>
      </c>
    </row>
    <row r="27" spans="1:8" s="5" customFormat="1" ht="22.5" x14ac:dyDescent="0.15">
      <c r="A27" s="34">
        <v>13</v>
      </c>
      <c r="B27" s="35" t="s">
        <v>47</v>
      </c>
      <c r="C27" s="34" t="s">
        <v>48</v>
      </c>
      <c r="D27" s="36" t="s">
        <v>49</v>
      </c>
      <c r="E27" s="37">
        <v>0.8</v>
      </c>
      <c r="F27" s="38">
        <v>39</v>
      </c>
      <c r="G27" s="38">
        <v>31.2</v>
      </c>
      <c r="H27" s="44">
        <f t="shared" si="0"/>
        <v>208.10399999999998</v>
      </c>
    </row>
    <row r="28" spans="1:8" s="5" customFormat="1" ht="22.5" x14ac:dyDescent="0.15">
      <c r="A28" s="34">
        <v>14</v>
      </c>
      <c r="B28" s="35" t="s">
        <v>50</v>
      </c>
      <c r="C28" s="34" t="s">
        <v>51</v>
      </c>
      <c r="D28" s="36" t="s">
        <v>52</v>
      </c>
      <c r="E28" s="37">
        <v>0.24479999999999999</v>
      </c>
      <c r="F28" s="38">
        <v>63</v>
      </c>
      <c r="G28" s="38">
        <v>15.42</v>
      </c>
      <c r="H28" s="44">
        <f t="shared" si="0"/>
        <v>102.8514</v>
      </c>
    </row>
    <row r="29" spans="1:8" s="5" customFormat="1" ht="22.5" x14ac:dyDescent="0.15">
      <c r="A29" s="34">
        <v>15</v>
      </c>
      <c r="B29" s="35" t="s">
        <v>53</v>
      </c>
      <c r="C29" s="34" t="s">
        <v>54</v>
      </c>
      <c r="D29" s="36" t="s">
        <v>55</v>
      </c>
      <c r="E29" s="37">
        <v>15.17</v>
      </c>
      <c r="F29" s="38">
        <v>1</v>
      </c>
      <c r="G29" s="38">
        <v>15.17</v>
      </c>
      <c r="H29" s="44">
        <f t="shared" si="0"/>
        <v>101.18389999999999</v>
      </c>
    </row>
    <row r="30" spans="1:8" s="43" customFormat="1" ht="11.25" x14ac:dyDescent="0.15">
      <c r="A30" s="39"/>
      <c r="B30" s="40"/>
      <c r="C30" s="41" t="s">
        <v>60</v>
      </c>
      <c r="D30" s="42"/>
      <c r="E30" s="42"/>
      <c r="F30" s="41"/>
      <c r="G30" s="41">
        <f>SUM($G$15:$G$29)</f>
        <v>291.88000000000005</v>
      </c>
      <c r="H30" s="45">
        <f>SUM(H15:H29)</f>
        <v>1946.8396</v>
      </c>
    </row>
    <row r="31" spans="1:8" s="5" customFormat="1" ht="21" customHeight="1" x14ac:dyDescent="0.15">
      <c r="A31" s="33" t="s">
        <v>56</v>
      </c>
      <c r="B31" s="33"/>
      <c r="C31" s="33"/>
      <c r="D31" s="33"/>
      <c r="E31" s="33"/>
      <c r="F31" s="33"/>
      <c r="G31" s="33"/>
      <c r="H31" s="33"/>
    </row>
    <row r="32" spans="1:8" s="5" customFormat="1" ht="67.5" x14ac:dyDescent="0.15">
      <c r="A32" s="34">
        <v>16</v>
      </c>
      <c r="B32" s="35" t="s">
        <v>57</v>
      </c>
      <c r="C32" s="34" t="s">
        <v>58</v>
      </c>
      <c r="D32" s="36" t="s">
        <v>59</v>
      </c>
      <c r="E32" s="37">
        <v>1</v>
      </c>
      <c r="F32" s="38"/>
      <c r="G32" s="38"/>
      <c r="H32" s="44">
        <v>1370030</v>
      </c>
    </row>
    <row r="33" spans="1:14" s="43" customFormat="1" ht="11.25" x14ac:dyDescent="0.15">
      <c r="A33" s="39"/>
      <c r="B33" s="40"/>
      <c r="C33" s="41" t="s">
        <v>60</v>
      </c>
      <c r="D33" s="42" t="s">
        <v>59</v>
      </c>
      <c r="E33" s="42">
        <f>SUM($E$32:$E$32)</f>
        <v>1</v>
      </c>
      <c r="F33" s="41"/>
      <c r="G33" s="41"/>
      <c r="H33" s="45">
        <f>H32</f>
        <v>1370030</v>
      </c>
    </row>
    <row r="34" spans="1:14" s="5" customFormat="1" ht="11.25" x14ac:dyDescent="0.15">
      <c r="A34" s="10"/>
      <c r="B34" s="11"/>
      <c r="C34" s="10"/>
      <c r="D34" s="12"/>
      <c r="E34" s="16"/>
      <c r="F34" s="13"/>
      <c r="G34" s="13"/>
      <c r="H34" s="13"/>
    </row>
    <row r="35" spans="1:14" s="48" customFormat="1" x14ac:dyDescent="0.2">
      <c r="A35" s="10"/>
      <c r="B35" s="46" t="s">
        <v>62</v>
      </c>
      <c r="C35" s="10"/>
      <c r="D35" s="7"/>
      <c r="E35" s="7"/>
      <c r="F35" s="8"/>
      <c r="G35" s="8"/>
      <c r="H35" s="47"/>
      <c r="I35" s="47"/>
      <c r="J35" s="47"/>
      <c r="K35" s="47"/>
      <c r="L35" s="47"/>
      <c r="M35" s="47"/>
      <c r="N35" s="47"/>
    </row>
    <row r="36" spans="1:14" s="48" customFormat="1" ht="37.5" customHeight="1" x14ac:dyDescent="0.2">
      <c r="A36" s="10"/>
      <c r="B36" s="49" t="s">
        <v>63</v>
      </c>
      <c r="C36" s="49"/>
      <c r="D36" s="7"/>
      <c r="E36" s="7"/>
      <c r="F36" s="8"/>
      <c r="G36" s="8"/>
      <c r="H36" s="47"/>
      <c r="I36" s="47"/>
      <c r="J36" s="47"/>
      <c r="K36" s="47"/>
      <c r="L36" s="47"/>
      <c r="M36" s="47"/>
      <c r="N36" s="47"/>
    </row>
    <row r="37" spans="1:14" s="48" customFormat="1" x14ac:dyDescent="0.2">
      <c r="A37" s="10"/>
      <c r="B37" s="11"/>
      <c r="C37" s="10"/>
      <c r="D37" s="12"/>
      <c r="E37" s="12"/>
      <c r="F37" s="13"/>
      <c r="G37" s="13"/>
      <c r="H37" s="47"/>
      <c r="I37" s="47"/>
      <c r="J37" s="47"/>
      <c r="K37" s="47"/>
      <c r="L37" s="47"/>
      <c r="M37" s="47"/>
      <c r="N37" s="47"/>
    </row>
    <row r="38" spans="1:14" s="48" customFormat="1" x14ac:dyDescent="0.2">
      <c r="A38" s="10"/>
      <c r="B38" s="11"/>
      <c r="C38" s="10"/>
      <c r="D38" s="12"/>
      <c r="E38" s="12"/>
      <c r="F38" s="13"/>
      <c r="G38" s="13"/>
      <c r="H38" s="47"/>
      <c r="I38" s="47"/>
      <c r="J38" s="47"/>
      <c r="K38" s="47"/>
      <c r="L38" s="47"/>
      <c r="M38" s="47"/>
      <c r="N38" s="47"/>
    </row>
    <row r="39" spans="1:14" s="48" customFormat="1" x14ac:dyDescent="0.2">
      <c r="A39" s="5"/>
      <c r="B39" s="6"/>
      <c r="C39" s="5"/>
      <c r="D39" s="7"/>
      <c r="E39" s="7"/>
      <c r="F39" s="8"/>
      <c r="G39" s="8"/>
      <c r="H39" s="47"/>
      <c r="I39" s="47"/>
      <c r="J39" s="47"/>
      <c r="K39" s="47"/>
      <c r="L39" s="47"/>
      <c r="M39" s="47"/>
      <c r="N39" s="47"/>
    </row>
    <row r="40" spans="1:14" s="48" customFormat="1" x14ac:dyDescent="0.2">
      <c r="A40" s="14" t="s">
        <v>16</v>
      </c>
      <c r="B40" s="6"/>
      <c r="C40" s="5"/>
      <c r="D40" s="7"/>
      <c r="E40" s="7"/>
      <c r="F40" s="8"/>
      <c r="G40" s="8"/>
      <c r="H40" s="47"/>
      <c r="I40" s="47"/>
      <c r="J40" s="47"/>
      <c r="K40" s="47"/>
      <c r="L40" s="47"/>
      <c r="M40" s="47"/>
      <c r="N40" s="47"/>
    </row>
    <row r="41" spans="1:14" s="48" customFormat="1" x14ac:dyDescent="0.2">
      <c r="A41" s="50"/>
      <c r="B41" s="51"/>
      <c r="C41" s="52"/>
      <c r="D41" s="53"/>
      <c r="E41" s="54"/>
      <c r="F41" s="47"/>
      <c r="G41" s="47"/>
      <c r="H41" s="47"/>
      <c r="I41" s="47"/>
      <c r="J41" s="47"/>
      <c r="K41" s="47"/>
      <c r="L41" s="47"/>
      <c r="M41" s="47"/>
      <c r="N41" s="47"/>
    </row>
  </sheetData>
  <mergeCells count="17">
    <mergeCell ref="B36:C36"/>
    <mergeCell ref="H10:H11"/>
    <mergeCell ref="A13:H13"/>
    <mergeCell ref="A14:H14"/>
    <mergeCell ref="A31:H31"/>
    <mergeCell ref="A1:G1"/>
    <mergeCell ref="A2:G2"/>
    <mergeCell ref="A10:A11"/>
    <mergeCell ref="B10:B11"/>
    <mergeCell ref="C10:C11"/>
    <mergeCell ref="D10:D11"/>
    <mergeCell ref="E10:E11"/>
    <mergeCell ref="A4:G4"/>
    <mergeCell ref="A5:G5"/>
    <mergeCell ref="A6:G6"/>
    <mergeCell ref="A7:G7"/>
    <mergeCell ref="G10:G11"/>
  </mergeCells>
  <phoneticPr fontId="1" type="noConversion"/>
  <pageMargins left="0.78740157480314965" right="0.39370078740157483" top="0.39370078740157483" bottom="0.39370078740157483" header="0.23622047244094491" footer="0.23622047244094491"/>
  <pageSetup paperSize="9" scale="71" fitToWidth="0" fitToHeight="0" orientation="portrait" r:id="rId1"/>
  <headerFooter alignWithMargins="0">
    <oddHeader>&amp;LГРАНД-Смета</oddHead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Ресурсная ведомость</vt:lpstr>
      <vt:lpstr>'Ресурсная ведомость'!Print_Titles</vt:lpstr>
      <vt:lpstr>'Ресурсная ведомость'!Заголовки_для_печати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Шкатова Юлия Юрьевна</dc:creator>
  <cp:lastModifiedBy>Шкатова Юлия Юрьевна</cp:lastModifiedBy>
  <cp:lastPrinted>2021-11-22T06:17:29Z</cp:lastPrinted>
  <dcterms:created xsi:type="dcterms:W3CDTF">2002-03-15T05:20:46Z</dcterms:created>
  <dcterms:modified xsi:type="dcterms:W3CDTF">2021-11-22T06:19:13Z</dcterms:modified>
</cp:coreProperties>
</file>